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backbone.sirris.be\sirris-common\p-conventions\2021\21-0279_COOCK-Cirkel\03_Deliverables\Platform\Tools and info\1 Business Case\1 Input\"/>
    </mc:Choice>
  </mc:AlternateContent>
  <xr:revisionPtr revIDLastSave="0" documentId="8_{444C2649-DA5C-433B-9332-A3114C5AD403}" xr6:coauthVersionLast="47" xr6:coauthVersionMax="47" xr10:uidLastSave="{00000000-0000-0000-0000-000000000000}"/>
  <bookViews>
    <workbookView xWindow="28680" yWindow="-120" windowWidth="29040" windowHeight="15840" xr2:uid="{0C16A80B-ECB6-47A1-BC12-18C1107A8DC3}"/>
  </bookViews>
  <sheets>
    <sheet name="Inschatting Business case " sheetId="1" r:id="rId1"/>
  </sheets>
  <definedNames>
    <definedName name="_xlnm.Print_Area" localSheetId="0">'Inschatting Business case '!$C$6:$U$63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3" i="1" l="1"/>
  <c r="K44" i="1"/>
  <c r="K43" i="1"/>
  <c r="K42" i="1"/>
  <c r="K41" i="1"/>
  <c r="K38" i="1"/>
  <c r="K37" i="1"/>
  <c r="K36" i="1"/>
  <c r="K35" i="1"/>
  <c r="K34" i="1"/>
  <c r="K33" i="1"/>
  <c r="K30" i="1"/>
  <c r="I44" i="1"/>
  <c r="M44" i="1" s="1"/>
  <c r="I43" i="1"/>
  <c r="M43" i="1" s="1"/>
  <c r="I42" i="1"/>
  <c r="M42" i="1" s="1"/>
  <c r="I41" i="1"/>
  <c r="M41" i="1" s="1"/>
  <c r="I38" i="1"/>
  <c r="M38" i="1" s="1"/>
  <c r="I37" i="1"/>
  <c r="M37" i="1" s="1"/>
  <c r="I36" i="1"/>
  <c r="M36" i="1" s="1"/>
  <c r="I35" i="1"/>
  <c r="M35" i="1" s="1"/>
  <c r="I34" i="1"/>
  <c r="M34" i="1" s="1"/>
  <c r="I33" i="1"/>
  <c r="M33" i="1" s="1"/>
  <c r="I30" i="1"/>
  <c r="I46" i="1" l="1"/>
  <c r="M30" i="1"/>
  <c r="M46" i="1" s="1"/>
  <c r="I52" i="1"/>
  <c r="G21" i="1"/>
  <c r="G20" i="1"/>
  <c r="I53" i="1"/>
  <c r="K52" i="1"/>
  <c r="I55" i="1" l="1"/>
  <c r="I60" i="1" s="1"/>
  <c r="I20" i="1"/>
  <c r="M20" i="1" s="1"/>
  <c r="K20" i="1"/>
  <c r="M53" i="1"/>
  <c r="I21" i="1"/>
  <c r="M21" i="1" s="1"/>
  <c r="K21" i="1"/>
  <c r="M52" i="1"/>
  <c r="M55" i="1" l="1"/>
  <c r="M60" i="1" s="1"/>
  <c r="M23" i="1"/>
  <c r="M59" i="1" s="1"/>
  <c r="I23" i="1"/>
  <c r="I59" i="1" s="1"/>
  <c r="I62" i="1" s="1"/>
  <c r="M6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tc={D0DEE607-54BA-4027-93C4-517478399044}</author>
  </authors>
  <commentList>
    <comment ref="F18" authorId="0" shapeId="0" xr:uid="{D0DEE607-54BA-4027-93C4-517478399044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Hoe kwalitatief is de inkomende flow van goederen? (% goede stukken) </t>
      </text>
    </comment>
  </commentList>
</comments>
</file>

<file path=xl/sharedStrings.xml><?xml version="1.0" encoding="utf-8"?>
<sst xmlns="http://schemas.openxmlformats.org/spreadsheetml/2006/main" count="115" uniqueCount="85">
  <si>
    <t>Eerste inschatting van kosten en baten van remanufacturing idee</t>
  </si>
  <si>
    <t>Doelstelling</t>
  </si>
  <si>
    <t xml:space="preserve">Doel is om op basis van een aantal ruwe schattingen een idee te krijgen van de kosten, de baten en hunverhouding  </t>
  </si>
  <si>
    <t>In een eerste fase is dit een louter indicatieve oefening die u kan helpen de belangrijkste aannames en hun onderling belang te ontdekken.</t>
  </si>
  <si>
    <t>Instructie</t>
  </si>
  <si>
    <t xml:space="preserve">vul de oranje velden in </t>
  </si>
  <si>
    <t>met uw eerst buikgevoel schatting</t>
  </si>
  <si>
    <t xml:space="preserve">de grijze velden met oranje tekst </t>
  </si>
  <si>
    <t xml:space="preserve">worden berekend </t>
  </si>
  <si>
    <t>de grijze velden met de zwart tekst</t>
  </si>
  <si>
    <t>geven de totalen weer</t>
  </si>
  <si>
    <t>Opdracht (na invullig)</t>
  </si>
  <si>
    <t xml:space="preserve">Kies een gepaste vervolgstape via: </t>
  </si>
  <si>
    <t xml:space="preserve">https://www.sirris.be/en/node/13614   </t>
  </si>
  <si>
    <t>Inflow product &amp; cores</t>
  </si>
  <si>
    <t>Data per maand</t>
  </si>
  <si>
    <t xml:space="preserve">Kost per jaar </t>
  </si>
  <si>
    <t>Product value  -  collection</t>
  </si>
  <si>
    <t xml:space="preserve">aantal inkoop </t>
  </si>
  <si>
    <t>Conversie ratio</t>
  </si>
  <si>
    <t>aantal/mnd</t>
  </si>
  <si>
    <t>kost</t>
  </si>
  <si>
    <t>totaal 
€/mnd</t>
  </si>
  <si>
    <t>aantal
stuks</t>
  </si>
  <si>
    <t>Inkoop van producten -cores</t>
  </si>
  <si>
    <t>(#)</t>
  </si>
  <si>
    <t>(%)</t>
  </si>
  <si>
    <t>€/st</t>
  </si>
  <si>
    <t>#/jr</t>
  </si>
  <si>
    <t>#mnd/jr</t>
  </si>
  <si>
    <t>€/jr</t>
  </si>
  <si>
    <t xml:space="preserve">prijs per product </t>
  </si>
  <si>
    <t>prijs per onderdeel</t>
  </si>
  <si>
    <t xml:space="preserve">Totaal inkoopkost </t>
  </si>
  <si>
    <t>Remanufactruing process</t>
  </si>
  <si>
    <t>Operations and interactions</t>
  </si>
  <si>
    <t>aantal</t>
  </si>
  <si>
    <t xml:space="preserve">eenheid </t>
  </si>
  <si>
    <t>totaal</t>
  </si>
  <si>
    <t>Operationele kost</t>
  </si>
  <si>
    <t>(€/eenheid)</t>
  </si>
  <si>
    <t>(€)</t>
  </si>
  <si>
    <t>(€/u)</t>
  </si>
  <si>
    <t>variabel</t>
  </si>
  <si>
    <t>werkuren</t>
  </si>
  <si>
    <t>(€/st)</t>
  </si>
  <si>
    <t xml:space="preserve">variabel </t>
  </si>
  <si>
    <t>inspectie</t>
  </si>
  <si>
    <t>reiniging</t>
  </si>
  <si>
    <t>productie (dis &amp; reassembly)</t>
  </si>
  <si>
    <t xml:space="preserve">verbruiksproducten </t>
  </si>
  <si>
    <t>energie</t>
  </si>
  <si>
    <t>(€/werkpost)</t>
  </si>
  <si>
    <t xml:space="preserve">vast </t>
  </si>
  <si>
    <t xml:space="preserve">energie </t>
  </si>
  <si>
    <t xml:space="preserve">afschrijving </t>
  </si>
  <si>
    <t>huur</t>
  </si>
  <si>
    <t>extra</t>
  </si>
  <si>
    <t>Outflow: products &amp; parts</t>
  </si>
  <si>
    <t>Omzet per jaar</t>
  </si>
  <si>
    <t>Customer- Market Value- Distribution</t>
  </si>
  <si>
    <t>Inkomsten uit verkoop</t>
  </si>
  <si>
    <t xml:space="preserve">verkoop producten </t>
  </si>
  <si>
    <t xml:space="preserve">verkoop componenten </t>
  </si>
  <si>
    <t xml:space="preserve">Totaal verkoopswaarde </t>
  </si>
  <si>
    <t>Balans</t>
  </si>
  <si>
    <t>Per maand</t>
  </si>
  <si>
    <t xml:space="preserve">Per jaar </t>
  </si>
  <si>
    <t xml:space="preserve">Uitgaven </t>
  </si>
  <si>
    <t xml:space="preserve">Inkomsten </t>
  </si>
  <si>
    <t xml:space="preserve">Saldo </t>
  </si>
  <si>
    <t>Acties aantallen en kosten in te schatten ( grootte orde)</t>
  </si>
  <si>
    <t>verzending/verplaasting</t>
  </si>
  <si>
    <t>ingeschatte cijfers te verbetren</t>
  </si>
  <si>
    <t xml:space="preserve">0  inflow      0  process     0  outflow </t>
  </si>
  <si>
    <t>Bepaal welke data het minst betrouwbaar zijn.</t>
  </si>
  <si>
    <t>Welke data moet uw verbeteren om een vervolgstap te nemen?</t>
  </si>
  <si>
    <t>Waar kan u de data vinden?</t>
  </si>
  <si>
    <t xml:space="preserve">Schrijf je acties op - maak het concreet </t>
  </si>
  <si>
    <t xml:space="preserve">Raadpleeg: </t>
  </si>
  <si>
    <t xml:space="preserve">Oplijsten van concrte acties die helpen om de </t>
  </si>
  <si>
    <t xml:space="preserve">0  Eigen bedrijf     0  Klanten      0  Service provider     0  Andere    </t>
  </si>
  <si>
    <t xml:space="preserve">0 Eigen bedrijf    0 Klanten     0 Service provider    0 Andere    </t>
  </si>
  <si>
    <t>Acties om inschatting te verbeteren</t>
  </si>
  <si>
    <t>Kan je an een besluit nemen of is een vervolgactie noodzakelijk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</si>
</sst>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2C1228"/>
      <name val="Calibri"/>
      <family val="2"/>
      <scheme val="minor"/>
    </font>
    <font>
      <sz val="11"/>
      <color rgb="FF2C1228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2C122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00DDC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3" borderId="12" applyNumberFormat="0" applyAlignment="0" applyProtection="0"/>
    <xf numFmtId="0" fontId="4" fillId="4" borderId="13" applyNumberFormat="0" applyAlignment="0" applyProtection="0"/>
    <xf numFmtId="0" fontId="5" fillId="4" borderId="12" applyNumberFormat="0" applyAlignment="0" applyProtection="0"/>
    <xf numFmtId="0" fontId="12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1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2" fillId="0" borderId="8" xfId="0" applyFont="1" applyBorder="1"/>
    <xf numFmtId="0" fontId="2" fillId="0" borderId="0" xfId="0" applyFont="1"/>
    <xf numFmtId="0" fontId="0" fillId="0" borderId="10" xfId="0" applyBorder="1" applyAlignment="1">
      <alignment horizontal="center"/>
    </xf>
    <xf numFmtId="0" fontId="6" fillId="5" borderId="7" xfId="0" applyFont="1" applyFill="1" applyBorder="1"/>
    <xf numFmtId="0" fontId="6" fillId="5" borderId="8" xfId="0" applyFont="1" applyFill="1" applyBorder="1"/>
    <xf numFmtId="0" fontId="6" fillId="5" borderId="9" xfId="0" applyFont="1" applyFill="1" applyBorder="1"/>
    <xf numFmtId="0" fontId="6" fillId="0" borderId="0" xfId="0" applyFont="1"/>
    <xf numFmtId="0" fontId="6" fillId="5" borderId="10" xfId="0" applyFont="1" applyFill="1" applyBorder="1" applyAlignment="1">
      <alignment horizontal="center" wrapText="1"/>
    </xf>
    <xf numFmtId="0" fontId="6" fillId="5" borderId="0" xfId="0" applyFont="1" applyFill="1" applyAlignment="1">
      <alignment horizontal="center" wrapText="1"/>
    </xf>
    <xf numFmtId="0" fontId="6" fillId="5" borderId="0" xfId="0" applyFont="1" applyFill="1" applyAlignment="1">
      <alignment horizontal="center"/>
    </xf>
    <xf numFmtId="0" fontId="6" fillId="5" borderId="1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/>
    <xf numFmtId="0" fontId="6" fillId="5" borderId="5" xfId="0" applyFont="1" applyFill="1" applyBorder="1"/>
    <xf numFmtId="0" fontId="7" fillId="5" borderId="4" xfId="0" applyFont="1" applyFill="1" applyBorder="1" applyAlignment="1">
      <alignment horizontal="center"/>
    </xf>
    <xf numFmtId="0" fontId="7" fillId="5" borderId="5" xfId="0" quotePrefix="1" applyFont="1" applyFill="1" applyBorder="1" applyAlignment="1">
      <alignment horizontal="center"/>
    </xf>
    <xf numFmtId="0" fontId="7" fillId="5" borderId="5" xfId="0" applyFont="1" applyFill="1" applyBorder="1"/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/>
    <xf numFmtId="0" fontId="7" fillId="0" borderId="0" xfId="0" applyFont="1"/>
    <xf numFmtId="0" fontId="7" fillId="5" borderId="6" xfId="0" applyFont="1" applyFill="1" applyBorder="1" applyAlignment="1">
      <alignment horizontal="center"/>
    </xf>
    <xf numFmtId="0" fontId="7" fillId="0" borderId="10" xfId="0" applyFont="1" applyBorder="1"/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" xfId="0" applyFont="1" applyBorder="1"/>
    <xf numFmtId="0" fontId="7" fillId="0" borderId="2" xfId="0" applyFont="1" applyBorder="1"/>
    <xf numFmtId="0" fontId="7" fillId="0" borderId="11" xfId="0" applyFont="1" applyBorder="1"/>
    <xf numFmtId="0" fontId="6" fillId="5" borderId="1" xfId="0" applyFont="1" applyFill="1" applyBorder="1"/>
    <xf numFmtId="0" fontId="6" fillId="5" borderId="2" xfId="0" applyFont="1" applyFill="1" applyBorder="1"/>
    <xf numFmtId="0" fontId="6" fillId="5" borderId="2" xfId="0" applyFont="1" applyFill="1" applyBorder="1" applyAlignment="1">
      <alignment wrapText="1"/>
    </xf>
    <xf numFmtId="0" fontId="6" fillId="5" borderId="3" xfId="0" applyFont="1" applyFill="1" applyBorder="1"/>
    <xf numFmtId="0" fontId="7" fillId="5" borderId="4" xfId="0" applyFont="1" applyFill="1" applyBorder="1"/>
    <xf numFmtId="0" fontId="6" fillId="5" borderId="1" xfId="0" applyFont="1" applyFill="1" applyBorder="1" applyAlignment="1">
      <alignment wrapText="1"/>
    </xf>
    <xf numFmtId="0" fontId="7" fillId="0" borderId="4" xfId="0" applyFont="1" applyBorder="1"/>
    <xf numFmtId="0" fontId="7" fillId="0" borderId="6" xfId="0" applyFont="1" applyBorder="1"/>
    <xf numFmtId="0" fontId="6" fillId="5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6" xfId="0" applyFont="1" applyFill="1" applyBorder="1"/>
    <xf numFmtId="0" fontId="7" fillId="2" borderId="1" xfId="0" applyFont="1" applyFill="1" applyBorder="1" applyAlignment="1">
      <alignment horizontal="center"/>
    </xf>
    <xf numFmtId="9" fontId="7" fillId="2" borderId="2" xfId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9" fontId="7" fillId="2" borderId="5" xfId="1" applyFont="1" applyFill="1" applyBorder="1" applyAlignment="1">
      <alignment horizontal="center"/>
    </xf>
    <xf numFmtId="0" fontId="3" fillId="3" borderId="12" xfId="2" applyAlignment="1">
      <alignment horizontal="center"/>
    </xf>
    <xf numFmtId="0" fontId="5" fillId="4" borderId="12" xfId="4" applyAlignment="1">
      <alignment horizontal="center"/>
    </xf>
    <xf numFmtId="0" fontId="5" fillId="4" borderId="12" xfId="4"/>
    <xf numFmtId="0" fontId="4" fillId="4" borderId="13" xfId="3"/>
    <xf numFmtId="0" fontId="4" fillId="4" borderId="13" xfId="3" applyAlignment="1">
      <alignment horizontal="center"/>
    </xf>
    <xf numFmtId="0" fontId="3" fillId="0" borderId="0" xfId="2" applyFill="1" applyBorder="1" applyAlignment="1">
      <alignment horizontal="center"/>
    </xf>
    <xf numFmtId="9" fontId="3" fillId="0" borderId="0" xfId="2" applyNumberFormat="1" applyFill="1" applyBorder="1" applyAlignment="1">
      <alignment horizontal="center"/>
    </xf>
    <xf numFmtId="0" fontId="5" fillId="0" borderId="0" xfId="4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4" fillId="4" borderId="14" xfId="3" applyBorder="1" applyAlignment="1">
      <alignment horizontal="center"/>
    </xf>
    <xf numFmtId="0" fontId="3" fillId="3" borderId="15" xfId="2" applyBorder="1" applyAlignment="1">
      <alignment horizontal="center"/>
    </xf>
    <xf numFmtId="9" fontId="3" fillId="3" borderId="15" xfId="2" applyNumberFormat="1" applyBorder="1" applyAlignment="1">
      <alignment horizontal="center"/>
    </xf>
    <xf numFmtId="0" fontId="5" fillId="4" borderId="15" xfId="4" applyBorder="1" applyAlignment="1">
      <alignment horizontal="center"/>
    </xf>
    <xf numFmtId="0" fontId="5" fillId="4" borderId="16" xfId="4" applyBorder="1" applyAlignment="1">
      <alignment horizontal="center"/>
    </xf>
    <xf numFmtId="0" fontId="5" fillId="4" borderId="17" xfId="4" applyBorder="1" applyAlignment="1">
      <alignment horizontal="center"/>
    </xf>
    <xf numFmtId="0" fontId="5" fillId="0" borderId="11" xfId="4" applyFill="1" applyBorder="1" applyAlignment="1">
      <alignment horizontal="center"/>
    </xf>
    <xf numFmtId="0" fontId="6" fillId="5" borderId="5" xfId="0" applyFont="1" applyFill="1" applyBorder="1" applyAlignment="1">
      <alignment wrapText="1"/>
    </xf>
    <xf numFmtId="0" fontId="7" fillId="5" borderId="0" xfId="0" applyFont="1" applyFill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7" xfId="0" applyFont="1" applyBorder="1"/>
    <xf numFmtId="0" fontId="7" fillId="0" borderId="8" xfId="0" applyFont="1" applyBorder="1"/>
    <xf numFmtId="0" fontId="7" fillId="5" borderId="2" xfId="0" applyFont="1" applyFill="1" applyBorder="1"/>
    <xf numFmtId="0" fontId="7" fillId="5" borderId="10" xfId="0" applyFont="1" applyFill="1" applyBorder="1"/>
    <xf numFmtId="0" fontId="7" fillId="5" borderId="0" xfId="0" applyFont="1" applyFill="1" applyAlignment="1">
      <alignment horizontal="right"/>
    </xf>
    <xf numFmtId="0" fontId="7" fillId="5" borderId="0" xfId="0" applyFont="1" applyFill="1"/>
    <xf numFmtId="0" fontId="7" fillId="5" borderId="11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right"/>
    </xf>
    <xf numFmtId="0" fontId="6" fillId="5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9" fillId="0" borderId="0" xfId="0" applyFont="1"/>
    <xf numFmtId="0" fontId="0" fillId="0" borderId="2" xfId="0" applyBorder="1" applyAlignment="1">
      <alignment horizontal="center"/>
    </xf>
    <xf numFmtId="0" fontId="3" fillId="0" borderId="12" xfId="2" applyFill="1"/>
    <xf numFmtId="0" fontId="7" fillId="0" borderId="12" xfId="2" applyFont="1" applyFill="1"/>
    <xf numFmtId="0" fontId="5" fillId="4" borderId="18" xfId="4" applyBorder="1" applyAlignment="1">
      <alignment horizontal="center"/>
    </xf>
    <xf numFmtId="0" fontId="3" fillId="3" borderId="12" xfId="2"/>
    <xf numFmtId="9" fontId="3" fillId="3" borderId="12" xfId="1" applyFont="1" applyFill="1" applyBorder="1" applyAlignment="1">
      <alignment horizontal="center"/>
    </xf>
    <xf numFmtId="0" fontId="9" fillId="6" borderId="0" xfId="0" applyFont="1" applyFill="1"/>
    <xf numFmtId="0" fontId="9" fillId="6" borderId="0" xfId="0" applyFont="1" applyFill="1" applyAlignment="1">
      <alignment horizontal="right"/>
    </xf>
    <xf numFmtId="0" fontId="10" fillId="6" borderId="0" xfId="0" applyFont="1" applyFill="1" applyAlignment="1">
      <alignment horizontal="right"/>
    </xf>
    <xf numFmtId="0" fontId="11" fillId="5" borderId="1" xfId="0" applyFont="1" applyFill="1" applyBorder="1"/>
    <xf numFmtId="0" fontId="10" fillId="6" borderId="0" xfId="0" applyFont="1" applyFill="1" applyAlignment="1">
      <alignment horizontal="left"/>
    </xf>
    <xf numFmtId="0" fontId="12" fillId="6" borderId="0" xfId="5" applyFill="1"/>
    <xf numFmtId="9" fontId="0" fillId="0" borderId="0" xfId="1" applyFont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3" fillId="7" borderId="19" xfId="0" applyFont="1" applyFill="1" applyBorder="1"/>
    <xf numFmtId="0" fontId="14" fillId="7" borderId="20" xfId="0" applyFont="1" applyFill="1" applyBorder="1"/>
    <xf numFmtId="0" fontId="14" fillId="7" borderId="21" xfId="0" applyFont="1" applyFill="1" applyBorder="1"/>
    <xf numFmtId="0" fontId="8" fillId="0" borderId="27" xfId="0" applyFont="1" applyBorder="1"/>
    <xf numFmtId="0" fontId="0" fillId="0" borderId="28" xfId="0" applyBorder="1"/>
    <xf numFmtId="0" fontId="0" fillId="0" borderId="29" xfId="0" applyBorder="1"/>
    <xf numFmtId="0" fontId="15" fillId="6" borderId="0" xfId="0" applyFont="1" applyFill="1"/>
    <xf numFmtId="0" fontId="16" fillId="6" borderId="0" xfId="0" applyFont="1" applyFill="1"/>
    <xf numFmtId="0" fontId="17" fillId="6" borderId="0" xfId="0" applyFont="1" applyFill="1"/>
    <xf numFmtId="0" fontId="15" fillId="0" borderId="25" xfId="0" applyFont="1" applyBorder="1"/>
    <xf numFmtId="0" fontId="0" fillId="0" borderId="27" xfId="0" applyBorder="1"/>
    <xf numFmtId="0" fontId="8" fillId="0" borderId="28" xfId="0" applyFont="1" applyBorder="1"/>
    <xf numFmtId="0" fontId="7" fillId="5" borderId="10" xfId="0" applyFont="1" applyFill="1" applyBorder="1" applyAlignment="1">
      <alignment horizontal="center" vertical="top"/>
    </xf>
    <xf numFmtId="0" fontId="7" fillId="5" borderId="11" xfId="0" applyFont="1" applyFill="1" applyBorder="1" applyAlignment="1">
      <alignment horizontal="center" vertical="top"/>
    </xf>
    <xf numFmtId="0" fontId="11" fillId="5" borderId="1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</cellXfs>
  <cellStyles count="6">
    <cellStyle name="Calculation" xfId="4" builtinId="22"/>
    <cellStyle name="Hyperlink" xfId="5" builtinId="8"/>
    <cellStyle name="Input" xfId="2" builtinId="20"/>
    <cellStyle name="Normal" xfId="0" builtinId="0"/>
    <cellStyle name="Output" xfId="3" builtinId="21"/>
    <cellStyle name="Percent" xfId="1" builtinId="5"/>
  </cellStyles>
  <dxfs count="0"/>
  <tableStyles count="0" defaultTableStyle="TableStyleMedium2" defaultPivotStyle="PivotStyleLight16"/>
  <colors>
    <mruColors>
      <color rgb="FF00DDC1"/>
      <color rgb="FF2C12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426720</xdr:colOff>
      <xdr:row>1</xdr:row>
      <xdr:rowOff>2583</xdr:rowOff>
    </xdr:from>
    <xdr:to>
      <xdr:col>12</xdr:col>
      <xdr:colOff>544830</xdr:colOff>
      <xdr:row>1</xdr:row>
      <xdr:rowOff>270520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8B96061-5ABC-675C-8CD2-08125AEBEA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5340" y="193083"/>
          <a:ext cx="727710" cy="26793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Thomas Vandenhaute" id="{24383BE1-83E9-4FCD-B80F-A32B6FFD0037}" userId="S::Thomas.Vandenhaute@sirris.be::449b8e77-a7b2-4897-9990-52a3f787d3b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18" dT="2023-03-14T15:08:24.04" personId="{24383BE1-83E9-4FCD-B80F-A32B6FFD0037}" id="{D0DEE607-54BA-4027-93C4-517478399044}">
    <text xml:space="preserve">Hoe kwalitatief is de inkomende flow van goederen? (% goede stukken)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irris.be/en/node/13614" TargetMode="External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C5B1F-2973-4A44-B0EF-13ECF1659625}">
  <dimension ref="B1:U64"/>
  <sheetViews>
    <sheetView tabSelected="1" zoomScale="96" zoomScaleNormal="96" workbookViewId="0">
      <selection activeCell="Y23" sqref="Y23:Y24"/>
    </sheetView>
  </sheetViews>
  <sheetFormatPr defaultRowHeight="14.4" x14ac:dyDescent="0.3"/>
  <cols>
    <col min="1" max="1" width="2.88671875" customWidth="1"/>
    <col min="2" max="2" width="1" customWidth="1"/>
    <col min="3" max="3" width="18.6640625" customWidth="1"/>
    <col min="4" max="4" width="26.88671875" customWidth="1"/>
    <col min="5" max="5" width="10.5546875" bestFit="1" customWidth="1"/>
    <col min="6" max="6" width="11.6640625" customWidth="1"/>
    <col min="7" max="7" width="10.5546875" customWidth="1"/>
    <col min="9" max="9" width="12.6640625" customWidth="1"/>
    <col min="10" max="10" width="1.6640625" customWidth="1"/>
    <col min="11" max="11" width="11.33203125" customWidth="1"/>
    <col min="14" max="14" width="1.77734375" customWidth="1"/>
    <col min="15" max="15" width="10" customWidth="1"/>
  </cols>
  <sheetData>
    <row r="1" spans="2:21" ht="15" thickBot="1" x14ac:dyDescent="0.35"/>
    <row r="2" spans="2:21" ht="24" thickBot="1" x14ac:dyDescent="0.5">
      <c r="B2" s="112"/>
      <c r="C2" s="113" t="s">
        <v>0</v>
      </c>
      <c r="D2" s="106"/>
      <c r="E2" s="106"/>
      <c r="F2" s="106"/>
      <c r="G2" s="106"/>
      <c r="H2" s="106"/>
      <c r="I2" s="106"/>
      <c r="J2" s="106"/>
      <c r="K2" s="106"/>
      <c r="L2" s="106"/>
      <c r="M2" s="107"/>
      <c r="O2" s="105" t="s">
        <v>83</v>
      </c>
      <c r="P2" s="106"/>
      <c r="Q2" s="106"/>
      <c r="R2" s="106"/>
      <c r="S2" s="106"/>
      <c r="T2" s="106"/>
      <c r="U2" s="107"/>
    </row>
    <row r="3" spans="2:21" s="83" customFormat="1" ht="13.8" x14ac:dyDescent="0.3"/>
    <row r="4" spans="2:21" s="83" customFormat="1" ht="13.8" x14ac:dyDescent="0.3">
      <c r="B4" s="90"/>
      <c r="C4" s="94" t="s">
        <v>1</v>
      </c>
      <c r="D4" s="90" t="s">
        <v>2</v>
      </c>
      <c r="E4" s="90"/>
      <c r="F4" s="90"/>
      <c r="G4" s="90"/>
      <c r="H4" s="90"/>
      <c r="I4" s="90"/>
      <c r="J4" s="90"/>
      <c r="K4" s="90"/>
      <c r="L4" s="90"/>
      <c r="M4" s="90"/>
      <c r="O4" s="94" t="s">
        <v>1</v>
      </c>
      <c r="P4" s="108" t="s">
        <v>80</v>
      </c>
      <c r="Q4" s="108"/>
      <c r="R4" s="108"/>
      <c r="S4" s="108"/>
      <c r="T4" s="108"/>
      <c r="U4" s="108"/>
    </row>
    <row r="5" spans="2:21" s="83" customFormat="1" ht="13.8" x14ac:dyDescent="0.3">
      <c r="B5" s="90"/>
      <c r="C5" s="92"/>
      <c r="D5" s="90" t="s">
        <v>3</v>
      </c>
      <c r="E5" s="90"/>
      <c r="F5" s="90"/>
      <c r="G5" s="90"/>
      <c r="H5" s="90"/>
      <c r="I5" s="90"/>
      <c r="J5" s="90"/>
      <c r="K5" s="90"/>
      <c r="L5" s="90"/>
      <c r="M5" s="90"/>
      <c r="O5" s="92"/>
      <c r="P5" s="108" t="s">
        <v>73</v>
      </c>
      <c r="Q5" s="108"/>
      <c r="R5" s="108"/>
      <c r="S5" s="108"/>
      <c r="T5" s="108"/>
      <c r="U5" s="108"/>
    </row>
    <row r="6" spans="2:21" s="83" customFormat="1" ht="13.8" x14ac:dyDescent="0.3"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O6" s="90"/>
      <c r="P6" s="108"/>
      <c r="Q6" s="108"/>
      <c r="R6" s="108"/>
      <c r="S6" s="108"/>
      <c r="T6" s="108"/>
      <c r="U6" s="108"/>
    </row>
    <row r="7" spans="2:21" s="83" customFormat="1" x14ac:dyDescent="0.3">
      <c r="B7" s="90"/>
      <c r="C7" s="94" t="s">
        <v>4</v>
      </c>
      <c r="D7" s="91" t="s">
        <v>5</v>
      </c>
      <c r="E7" s="53">
        <v>123</v>
      </c>
      <c r="F7" s="90" t="s">
        <v>6</v>
      </c>
      <c r="G7" s="90"/>
      <c r="H7" s="90"/>
      <c r="I7" s="90"/>
      <c r="J7" s="90"/>
      <c r="K7" s="90"/>
      <c r="L7" s="90"/>
      <c r="M7" s="90"/>
      <c r="O7" s="94" t="s">
        <v>4</v>
      </c>
      <c r="P7" s="108" t="s">
        <v>75</v>
      </c>
      <c r="Q7" s="108"/>
      <c r="R7" s="108"/>
      <c r="S7" s="108"/>
      <c r="T7" s="108"/>
      <c r="U7" s="108"/>
    </row>
    <row r="8" spans="2:21" s="83" customFormat="1" x14ac:dyDescent="0.3">
      <c r="B8" s="90"/>
      <c r="C8" s="90"/>
      <c r="D8" s="91" t="s">
        <v>7</v>
      </c>
      <c r="E8" s="54">
        <v>123</v>
      </c>
      <c r="F8" s="90" t="s">
        <v>8</v>
      </c>
      <c r="G8" s="90"/>
      <c r="H8" s="90"/>
      <c r="I8" s="90"/>
      <c r="J8" s="90"/>
      <c r="K8" s="90"/>
      <c r="L8" s="90"/>
      <c r="M8" s="90"/>
      <c r="O8" s="90"/>
      <c r="P8" s="108"/>
      <c r="Q8" s="108"/>
      <c r="R8" s="108"/>
      <c r="S8" s="108"/>
      <c r="T8" s="108"/>
      <c r="U8" s="108"/>
    </row>
    <row r="9" spans="2:21" s="83" customFormat="1" x14ac:dyDescent="0.3">
      <c r="B9" s="90"/>
      <c r="C9" s="90"/>
      <c r="D9" s="90" t="s">
        <v>9</v>
      </c>
      <c r="E9" s="57">
        <v>123</v>
      </c>
      <c r="F9" s="90" t="s">
        <v>10</v>
      </c>
      <c r="G9" s="90"/>
      <c r="H9" s="90"/>
      <c r="I9" s="90"/>
      <c r="J9" s="90"/>
      <c r="K9" s="90"/>
      <c r="L9" s="90"/>
      <c r="M9" s="90"/>
      <c r="O9" s="90"/>
      <c r="P9" s="108" t="s">
        <v>76</v>
      </c>
      <c r="Q9" s="108"/>
      <c r="R9" s="108"/>
      <c r="S9" s="108"/>
      <c r="T9" s="108"/>
      <c r="U9" s="108"/>
    </row>
    <row r="10" spans="2:21" s="83" customFormat="1" ht="13.8" x14ac:dyDescent="0.3"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O10" s="90"/>
      <c r="P10" s="108" t="s">
        <v>74</v>
      </c>
      <c r="Q10" s="108"/>
      <c r="R10" s="108"/>
      <c r="S10" s="108"/>
      <c r="T10" s="108"/>
      <c r="U10" s="108"/>
    </row>
    <row r="11" spans="2:21" s="83" customFormat="1" ht="13.8" x14ac:dyDescent="0.3"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O11" s="90"/>
      <c r="P11" s="108"/>
      <c r="Q11" s="108"/>
      <c r="R11" s="108"/>
      <c r="S11" s="108"/>
      <c r="T11" s="108"/>
      <c r="U11" s="108"/>
    </row>
    <row r="12" spans="2:21" s="83" customFormat="1" ht="14.4" customHeight="1" x14ac:dyDescent="0.3">
      <c r="B12" s="90"/>
      <c r="C12" s="94" t="s">
        <v>11</v>
      </c>
      <c r="D12" s="90" t="s">
        <v>12</v>
      </c>
      <c r="E12" s="95" t="s">
        <v>13</v>
      </c>
      <c r="F12" s="90"/>
      <c r="G12" s="90"/>
      <c r="H12" s="90"/>
      <c r="I12" s="90"/>
      <c r="J12" s="90"/>
      <c r="K12" s="90"/>
      <c r="L12" s="90"/>
      <c r="M12" s="90"/>
      <c r="O12" s="94"/>
      <c r="P12" s="108" t="s">
        <v>77</v>
      </c>
      <c r="Q12" s="108"/>
      <c r="R12" s="108"/>
      <c r="S12" s="108"/>
      <c r="T12" s="108"/>
      <c r="U12" s="108"/>
    </row>
    <row r="13" spans="2:21" s="83" customFormat="1" ht="13.8" x14ac:dyDescent="0.3"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O13" s="90"/>
      <c r="P13" s="108" t="s">
        <v>81</v>
      </c>
      <c r="Q13" s="108"/>
      <c r="R13" s="108"/>
      <c r="S13" s="108"/>
      <c r="T13" s="108"/>
      <c r="U13" s="108"/>
    </row>
    <row r="14" spans="2:21" s="83" customFormat="1" x14ac:dyDescent="0.3">
      <c r="B14" s="90"/>
      <c r="C14" s="90"/>
      <c r="D14" s="90"/>
      <c r="E14" s="95"/>
      <c r="F14" s="90"/>
      <c r="G14" s="90"/>
      <c r="H14" s="90"/>
      <c r="I14" s="90"/>
      <c r="J14" s="90"/>
      <c r="K14" s="90"/>
      <c r="L14" s="90"/>
      <c r="M14" s="90"/>
      <c r="O14" s="109"/>
      <c r="P14" s="108"/>
      <c r="Q14" s="108"/>
      <c r="R14" s="108"/>
      <c r="S14" s="108"/>
      <c r="T14" s="108"/>
      <c r="U14" s="108"/>
    </row>
    <row r="15" spans="2:21" s="83" customFormat="1" ht="13.8" x14ac:dyDescent="0.3">
      <c r="B15" s="90"/>
      <c r="C15" s="92"/>
      <c r="D15" s="90"/>
      <c r="E15" s="90"/>
      <c r="F15" s="90"/>
      <c r="G15" s="90"/>
      <c r="H15" s="90"/>
      <c r="I15" s="90"/>
      <c r="J15" s="90"/>
      <c r="K15" s="90"/>
      <c r="L15" s="90"/>
      <c r="M15" s="90"/>
      <c r="O15" s="108"/>
      <c r="P15" s="110" t="s">
        <v>78</v>
      </c>
      <c r="Q15" s="108"/>
      <c r="R15" s="108"/>
      <c r="S15" s="108"/>
      <c r="T15" s="108"/>
      <c r="U15" s="108"/>
    </row>
    <row r="16" spans="2:21" ht="15" thickBot="1" x14ac:dyDescent="0.35"/>
    <row r="17" spans="3:21" ht="16.2" customHeight="1" x14ac:dyDescent="0.3">
      <c r="C17" s="116" t="s">
        <v>14</v>
      </c>
      <c r="D17" s="117"/>
      <c r="E17" s="11" t="s">
        <v>15</v>
      </c>
      <c r="F17" s="12"/>
      <c r="G17" s="12"/>
      <c r="H17" s="12"/>
      <c r="I17" s="13"/>
      <c r="J17" s="14"/>
      <c r="K17" s="11" t="s">
        <v>16</v>
      </c>
      <c r="L17" s="12"/>
      <c r="M17" s="13"/>
      <c r="O17" s="102" t="s">
        <v>71</v>
      </c>
      <c r="P17" s="103"/>
      <c r="Q17" s="103"/>
      <c r="R17" s="103"/>
      <c r="S17" s="103"/>
      <c r="T17" s="103"/>
      <c r="U17" s="104"/>
    </row>
    <row r="18" spans="3:21" ht="32.4" customHeight="1" x14ac:dyDescent="0.3">
      <c r="C18" s="114" t="s">
        <v>17</v>
      </c>
      <c r="D18" s="115"/>
      <c r="E18" s="15" t="s">
        <v>18</v>
      </c>
      <c r="F18" s="16" t="s">
        <v>19</v>
      </c>
      <c r="G18" s="17" t="s">
        <v>20</v>
      </c>
      <c r="H18" s="17" t="s">
        <v>21</v>
      </c>
      <c r="I18" s="18" t="s">
        <v>22</v>
      </c>
      <c r="J18" s="14"/>
      <c r="K18" s="19" t="s">
        <v>23</v>
      </c>
      <c r="L18" s="20"/>
      <c r="M18" s="21"/>
      <c r="O18" s="97"/>
      <c r="U18" s="98"/>
    </row>
    <row r="19" spans="3:21" x14ac:dyDescent="0.3">
      <c r="C19" s="22" t="s">
        <v>24</v>
      </c>
      <c r="D19" s="23"/>
      <c r="E19" s="24" t="s">
        <v>25</v>
      </c>
      <c r="F19" s="25" t="s">
        <v>26</v>
      </c>
      <c r="G19" s="26"/>
      <c r="H19" s="27" t="s">
        <v>27</v>
      </c>
      <c r="I19" s="28"/>
      <c r="J19" s="29"/>
      <c r="K19" s="24" t="s">
        <v>28</v>
      </c>
      <c r="L19" s="27" t="s">
        <v>29</v>
      </c>
      <c r="M19" s="30" t="s">
        <v>30</v>
      </c>
      <c r="O19" s="97"/>
      <c r="U19" s="98"/>
    </row>
    <row r="20" spans="3:21" x14ac:dyDescent="0.3">
      <c r="C20" s="34"/>
      <c r="D20" s="35" t="s">
        <v>31</v>
      </c>
      <c r="E20" s="64">
        <v>100</v>
      </c>
      <c r="F20" s="65">
        <v>0.8</v>
      </c>
      <c r="G20" s="66">
        <f>E20*F20</f>
        <v>80</v>
      </c>
      <c r="H20" s="64">
        <v>10</v>
      </c>
      <c r="I20" s="67">
        <f>G20*H20</f>
        <v>800</v>
      </c>
      <c r="J20" s="29"/>
      <c r="K20" s="55">
        <f>G20*L20</f>
        <v>960</v>
      </c>
      <c r="L20" s="53">
        <v>12</v>
      </c>
      <c r="M20" s="55">
        <f>L20*I20</f>
        <v>9600</v>
      </c>
      <c r="O20" s="97"/>
      <c r="U20" s="98"/>
    </row>
    <row r="21" spans="3:21" x14ac:dyDescent="0.3">
      <c r="C21" s="31"/>
      <c r="D21" s="29" t="s">
        <v>32</v>
      </c>
      <c r="E21" s="53">
        <v>1000</v>
      </c>
      <c r="F21" s="89">
        <v>0.8</v>
      </c>
      <c r="G21" s="54">
        <f>E21*F21</f>
        <v>800</v>
      </c>
      <c r="H21" s="53">
        <v>2</v>
      </c>
      <c r="I21" s="68">
        <f>G21*H21</f>
        <v>1600</v>
      </c>
      <c r="J21" s="29"/>
      <c r="K21" s="55">
        <f>G21*L21</f>
        <v>9600</v>
      </c>
      <c r="L21" s="53">
        <v>12</v>
      </c>
      <c r="M21" s="55">
        <f>L21*I21</f>
        <v>19200</v>
      </c>
      <c r="O21" s="97"/>
      <c r="U21" s="98"/>
    </row>
    <row r="22" spans="3:21" ht="6.6" customHeight="1" x14ac:dyDescent="0.3">
      <c r="C22" s="31"/>
      <c r="D22" s="29"/>
      <c r="E22" s="58"/>
      <c r="F22" s="59"/>
      <c r="G22" s="60"/>
      <c r="H22" s="58"/>
      <c r="I22" s="69"/>
      <c r="J22" s="29"/>
      <c r="K22" s="31"/>
      <c r="L22" s="29"/>
      <c r="M22" s="36"/>
      <c r="O22" s="97"/>
      <c r="U22" s="98"/>
    </row>
    <row r="23" spans="3:21" ht="15" thickBot="1" x14ac:dyDescent="0.35">
      <c r="C23" s="61"/>
      <c r="D23" s="8" t="s">
        <v>33</v>
      </c>
      <c r="E23" s="61"/>
      <c r="F23" s="62"/>
      <c r="G23" s="62"/>
      <c r="H23" s="62"/>
      <c r="I23" s="57">
        <f>SUM(I20:I21)</f>
        <v>2400</v>
      </c>
      <c r="K23" s="61"/>
      <c r="L23" s="62"/>
      <c r="M23" s="56">
        <f>SUM(M20:M21)</f>
        <v>28800</v>
      </c>
      <c r="O23" s="99" t="s">
        <v>79</v>
      </c>
      <c r="P23" s="111" t="s">
        <v>82</v>
      </c>
      <c r="Q23" s="100"/>
      <c r="R23" s="100"/>
      <c r="S23" s="100"/>
      <c r="T23" s="100"/>
      <c r="U23" s="101"/>
    </row>
    <row r="25" spans="3:21" ht="15" thickBot="1" x14ac:dyDescent="0.35"/>
    <row r="26" spans="3:21" ht="15.6" x14ac:dyDescent="0.3">
      <c r="C26" s="116" t="s">
        <v>34</v>
      </c>
      <c r="D26" s="117"/>
      <c r="E26" s="11" t="s">
        <v>15</v>
      </c>
      <c r="F26" s="12"/>
      <c r="G26" s="12"/>
      <c r="H26" s="12"/>
      <c r="I26" s="13"/>
      <c r="J26" s="9"/>
      <c r="K26" s="11" t="s">
        <v>16</v>
      </c>
      <c r="L26" s="12"/>
      <c r="M26" s="13"/>
      <c r="O26" s="102" t="s">
        <v>71</v>
      </c>
      <c r="P26" s="103"/>
      <c r="Q26" s="103"/>
      <c r="R26" s="103"/>
      <c r="S26" s="103"/>
      <c r="T26" s="103"/>
      <c r="U26" s="104"/>
    </row>
    <row r="27" spans="3:21" ht="35.4" customHeight="1" x14ac:dyDescent="0.3">
      <c r="C27" s="114" t="s">
        <v>35</v>
      </c>
      <c r="D27" s="115"/>
      <c r="E27" s="37" t="s">
        <v>36</v>
      </c>
      <c r="F27" s="38" t="s">
        <v>37</v>
      </c>
      <c r="G27" s="39"/>
      <c r="H27" s="39"/>
      <c r="I27" s="40" t="s">
        <v>38</v>
      </c>
      <c r="J27" s="9"/>
      <c r="K27" s="42"/>
      <c r="L27" s="38"/>
      <c r="M27" s="40"/>
      <c r="O27" s="97"/>
      <c r="U27" s="98"/>
    </row>
    <row r="28" spans="3:21" x14ac:dyDescent="0.3">
      <c r="C28" s="22" t="s">
        <v>39</v>
      </c>
      <c r="D28" s="28"/>
      <c r="E28" s="24" t="s">
        <v>25</v>
      </c>
      <c r="F28" s="27" t="s">
        <v>40</v>
      </c>
      <c r="G28" s="27"/>
      <c r="H28" s="70"/>
      <c r="I28" s="30" t="s">
        <v>41</v>
      </c>
      <c r="K28" s="24" t="s">
        <v>28</v>
      </c>
      <c r="L28" s="27" t="s">
        <v>29</v>
      </c>
      <c r="M28" s="30" t="s">
        <v>30</v>
      </c>
      <c r="O28" s="97"/>
      <c r="U28" s="98"/>
    </row>
    <row r="29" spans="3:21" x14ac:dyDescent="0.3">
      <c r="C29" s="2"/>
      <c r="D29" s="4"/>
      <c r="E29" s="2"/>
      <c r="F29" s="84" t="s">
        <v>42</v>
      </c>
      <c r="G29" s="3"/>
      <c r="H29" s="3"/>
      <c r="I29" s="4"/>
      <c r="K29" s="2"/>
      <c r="L29" s="3"/>
      <c r="M29" s="4"/>
      <c r="O29" s="97"/>
      <c r="U29" s="98"/>
    </row>
    <row r="30" spans="3:21" x14ac:dyDescent="0.3">
      <c r="C30" s="6" t="s">
        <v>43</v>
      </c>
      <c r="D30" s="7" t="s">
        <v>44</v>
      </c>
      <c r="E30" s="53">
        <v>80</v>
      </c>
      <c r="F30" s="53">
        <v>40</v>
      </c>
      <c r="G30" s="1"/>
      <c r="I30" s="68">
        <f>E30*F30</f>
        <v>3200</v>
      </c>
      <c r="K30" s="87">
        <f>L30*E30</f>
        <v>960</v>
      </c>
      <c r="L30" s="53">
        <v>12</v>
      </c>
      <c r="M30" s="68">
        <f>L30*I30</f>
        <v>38400</v>
      </c>
      <c r="O30" s="97"/>
      <c r="U30" s="98"/>
    </row>
    <row r="31" spans="3:21" ht="5.4" customHeight="1" x14ac:dyDescent="0.3">
      <c r="C31" s="6"/>
      <c r="I31" s="7"/>
      <c r="K31" s="10"/>
      <c r="L31" s="1"/>
      <c r="M31" s="5"/>
      <c r="O31" s="97"/>
      <c r="U31" s="98"/>
    </row>
    <row r="32" spans="3:21" x14ac:dyDescent="0.3">
      <c r="C32" s="6"/>
      <c r="D32" s="7"/>
      <c r="F32" s="1" t="s">
        <v>45</v>
      </c>
      <c r="I32" s="7"/>
      <c r="K32" s="10"/>
      <c r="L32" s="1"/>
      <c r="M32" s="5"/>
      <c r="O32" s="97"/>
      <c r="U32" s="98"/>
    </row>
    <row r="33" spans="3:21" x14ac:dyDescent="0.3">
      <c r="C33" s="31" t="s">
        <v>46</v>
      </c>
      <c r="D33" s="36" t="s">
        <v>47</v>
      </c>
      <c r="E33" s="53"/>
      <c r="F33" s="53"/>
      <c r="G33" s="32"/>
      <c r="I33" s="68">
        <f t="shared" ref="I33:I38" si="0">E33*F33</f>
        <v>0</v>
      </c>
      <c r="J33" s="29"/>
      <c r="K33" s="87">
        <f t="shared" ref="K33:K38" si="1">L33*E33</f>
        <v>0</v>
      </c>
      <c r="L33" s="53">
        <v>12</v>
      </c>
      <c r="M33" s="68">
        <f t="shared" ref="M33:M38" si="2">L33*I33</f>
        <v>0</v>
      </c>
      <c r="O33" s="97"/>
      <c r="U33" s="98"/>
    </row>
    <row r="34" spans="3:21" x14ac:dyDescent="0.3">
      <c r="C34" s="31" t="s">
        <v>46</v>
      </c>
      <c r="D34" s="36" t="s">
        <v>48</v>
      </c>
      <c r="E34" s="53"/>
      <c r="F34" s="53"/>
      <c r="G34" s="32"/>
      <c r="I34" s="68">
        <f t="shared" si="0"/>
        <v>0</v>
      </c>
      <c r="J34" s="29"/>
      <c r="K34" s="87">
        <f t="shared" si="1"/>
        <v>0</v>
      </c>
      <c r="L34" s="53">
        <v>12</v>
      </c>
      <c r="M34" s="68">
        <f t="shared" si="2"/>
        <v>0</v>
      </c>
      <c r="O34" s="97"/>
      <c r="U34" s="98"/>
    </row>
    <row r="35" spans="3:21" x14ac:dyDescent="0.3">
      <c r="C35" s="31" t="s">
        <v>46</v>
      </c>
      <c r="D35" s="36" t="s">
        <v>49</v>
      </c>
      <c r="E35" s="53"/>
      <c r="F35" s="53"/>
      <c r="G35" s="32"/>
      <c r="I35" s="68">
        <f t="shared" si="0"/>
        <v>0</v>
      </c>
      <c r="J35" s="29"/>
      <c r="K35" s="87">
        <f t="shared" si="1"/>
        <v>0</v>
      </c>
      <c r="L35" s="53">
        <v>12</v>
      </c>
      <c r="M35" s="68">
        <f t="shared" si="2"/>
        <v>0</v>
      </c>
      <c r="O35" s="97"/>
      <c r="U35" s="98"/>
    </row>
    <row r="36" spans="3:21" x14ac:dyDescent="0.3">
      <c r="C36" s="31" t="s">
        <v>46</v>
      </c>
      <c r="D36" s="36" t="s">
        <v>50</v>
      </c>
      <c r="E36" s="53"/>
      <c r="F36" s="53"/>
      <c r="G36" s="32"/>
      <c r="I36" s="68">
        <f t="shared" si="0"/>
        <v>0</v>
      </c>
      <c r="J36" s="29"/>
      <c r="K36" s="87">
        <f t="shared" si="1"/>
        <v>0</v>
      </c>
      <c r="L36" s="53">
        <v>12</v>
      </c>
      <c r="M36" s="68">
        <f t="shared" si="2"/>
        <v>0</v>
      </c>
      <c r="O36" s="97"/>
      <c r="U36" s="98"/>
    </row>
    <row r="37" spans="3:21" x14ac:dyDescent="0.3">
      <c r="C37" s="31" t="s">
        <v>46</v>
      </c>
      <c r="D37" s="36" t="s">
        <v>51</v>
      </c>
      <c r="E37" s="53"/>
      <c r="F37" s="53"/>
      <c r="G37" s="32"/>
      <c r="I37" s="68">
        <f t="shared" si="0"/>
        <v>0</v>
      </c>
      <c r="J37" s="29"/>
      <c r="K37" s="87">
        <f t="shared" si="1"/>
        <v>0</v>
      </c>
      <c r="L37" s="53">
        <v>12</v>
      </c>
      <c r="M37" s="68">
        <f t="shared" si="2"/>
        <v>0</v>
      </c>
      <c r="O37" s="97"/>
      <c r="U37" s="98"/>
    </row>
    <row r="38" spans="3:21" x14ac:dyDescent="0.3">
      <c r="C38" s="31" t="s">
        <v>46</v>
      </c>
      <c r="D38" s="36" t="s">
        <v>72</v>
      </c>
      <c r="E38" s="53"/>
      <c r="F38" s="53"/>
      <c r="G38" s="32"/>
      <c r="I38" s="68">
        <f t="shared" si="0"/>
        <v>0</v>
      </c>
      <c r="J38" s="29"/>
      <c r="K38" s="87">
        <f t="shared" si="1"/>
        <v>0</v>
      </c>
      <c r="L38" s="53">
        <v>12</v>
      </c>
      <c r="M38" s="68">
        <f t="shared" si="2"/>
        <v>0</v>
      </c>
      <c r="O38" s="97"/>
      <c r="U38" s="98"/>
    </row>
    <row r="39" spans="3:21" ht="3.6" customHeight="1" x14ac:dyDescent="0.3">
      <c r="C39" s="31"/>
      <c r="D39" s="36"/>
      <c r="E39" s="85"/>
      <c r="F39" s="85"/>
      <c r="G39" s="29"/>
      <c r="I39" s="36"/>
      <c r="J39" s="29"/>
      <c r="K39" s="72"/>
      <c r="L39" s="32"/>
      <c r="M39" s="33"/>
      <c r="O39" s="97"/>
      <c r="U39" s="98"/>
    </row>
    <row r="40" spans="3:21" ht="17.399999999999999" customHeight="1" x14ac:dyDescent="0.3">
      <c r="C40" s="31"/>
      <c r="D40" s="36"/>
      <c r="E40" s="85"/>
      <c r="F40" s="86" t="s">
        <v>52</v>
      </c>
      <c r="G40" s="29"/>
      <c r="I40" s="36"/>
      <c r="J40" s="29"/>
      <c r="K40" s="72"/>
      <c r="L40" s="32"/>
      <c r="M40" s="33"/>
      <c r="O40" s="97"/>
      <c r="U40" s="98"/>
    </row>
    <row r="41" spans="3:21" x14ac:dyDescent="0.3">
      <c r="C41" s="31" t="s">
        <v>53</v>
      </c>
      <c r="D41" s="36" t="s">
        <v>54</v>
      </c>
      <c r="E41" s="53"/>
      <c r="F41" s="53"/>
      <c r="G41" s="32"/>
      <c r="I41" s="68">
        <f>E41*F41</f>
        <v>0</v>
      </c>
      <c r="J41" s="29"/>
      <c r="K41" s="87">
        <f t="shared" ref="K41:K44" si="3">L41*E41</f>
        <v>0</v>
      </c>
      <c r="L41" s="53">
        <v>12</v>
      </c>
      <c r="M41" s="68">
        <f t="shared" ref="M41:M44" si="4">L41*I41</f>
        <v>0</v>
      </c>
      <c r="O41" s="97"/>
      <c r="U41" s="98"/>
    </row>
    <row r="42" spans="3:21" x14ac:dyDescent="0.3">
      <c r="C42" s="31" t="s">
        <v>53</v>
      </c>
      <c r="D42" s="36" t="s">
        <v>55</v>
      </c>
      <c r="E42" s="53">
        <v>1</v>
      </c>
      <c r="F42" s="53">
        <v>250</v>
      </c>
      <c r="G42" s="32"/>
      <c r="I42" s="68">
        <f>E42*F42</f>
        <v>250</v>
      </c>
      <c r="J42" s="29"/>
      <c r="K42" s="87">
        <f t="shared" si="3"/>
        <v>12</v>
      </c>
      <c r="L42" s="53">
        <v>12</v>
      </c>
      <c r="M42" s="68">
        <f t="shared" si="4"/>
        <v>3000</v>
      </c>
      <c r="O42" s="97"/>
      <c r="U42" s="98"/>
    </row>
    <row r="43" spans="3:21" x14ac:dyDescent="0.3">
      <c r="C43" s="31" t="s">
        <v>53</v>
      </c>
      <c r="D43" s="36" t="s">
        <v>56</v>
      </c>
      <c r="E43" s="53">
        <v>1</v>
      </c>
      <c r="F43" s="53">
        <v>500</v>
      </c>
      <c r="G43" s="32"/>
      <c r="I43" s="68">
        <f>E43*F43</f>
        <v>500</v>
      </c>
      <c r="J43" s="29"/>
      <c r="K43" s="87">
        <f t="shared" si="3"/>
        <v>12</v>
      </c>
      <c r="L43" s="53">
        <v>12</v>
      </c>
      <c r="M43" s="68">
        <f t="shared" si="4"/>
        <v>6000</v>
      </c>
      <c r="O43" s="97"/>
      <c r="U43" s="98"/>
    </row>
    <row r="44" spans="3:21" ht="15" thickBot="1" x14ac:dyDescent="0.35">
      <c r="C44" s="31" t="s">
        <v>53</v>
      </c>
      <c r="D44" s="36" t="s">
        <v>57</v>
      </c>
      <c r="E44" s="53"/>
      <c r="F44" s="53"/>
      <c r="G44" s="32"/>
      <c r="I44" s="68">
        <f>E44*F44</f>
        <v>0</v>
      </c>
      <c r="J44" s="29"/>
      <c r="K44" s="87">
        <f t="shared" si="3"/>
        <v>0</v>
      </c>
      <c r="L44" s="88">
        <v>12</v>
      </c>
      <c r="M44" s="68">
        <f t="shared" si="4"/>
        <v>0</v>
      </c>
      <c r="O44" s="99" t="s">
        <v>79</v>
      </c>
      <c r="P44" s="111" t="s">
        <v>82</v>
      </c>
      <c r="Q44" s="100"/>
      <c r="R44" s="100"/>
      <c r="S44" s="100"/>
      <c r="T44" s="100"/>
      <c r="U44" s="101"/>
    </row>
    <row r="45" spans="3:21" x14ac:dyDescent="0.3">
      <c r="C45" s="31"/>
      <c r="D45" s="29"/>
      <c r="E45" s="58"/>
      <c r="F45" s="58"/>
      <c r="G45" s="32"/>
      <c r="H45" s="60"/>
      <c r="I45" s="36"/>
      <c r="J45" s="29"/>
      <c r="K45" s="31"/>
      <c r="L45" s="29"/>
      <c r="M45" s="33"/>
    </row>
    <row r="46" spans="3:21" x14ac:dyDescent="0.3">
      <c r="C46" s="61"/>
      <c r="D46" s="8" t="s">
        <v>33</v>
      </c>
      <c r="E46" s="61"/>
      <c r="F46" s="62"/>
      <c r="G46" s="62"/>
      <c r="H46" s="62"/>
      <c r="I46" s="63">
        <f>SUM(I30:I44)</f>
        <v>3950</v>
      </c>
      <c r="J46" s="29"/>
      <c r="K46" s="73"/>
      <c r="L46" s="74"/>
      <c r="M46" s="63">
        <f>SUM(M30:M44)</f>
        <v>47400</v>
      </c>
    </row>
    <row r="48" spans="3:21" ht="7.95" customHeight="1" thickBot="1" x14ac:dyDescent="0.35"/>
    <row r="49" spans="3:21" ht="15.6" x14ac:dyDescent="0.3">
      <c r="C49" s="116" t="s">
        <v>58</v>
      </c>
      <c r="D49" s="117"/>
      <c r="E49" s="11" t="s">
        <v>15</v>
      </c>
      <c r="F49" s="12"/>
      <c r="G49" s="12"/>
      <c r="H49" s="12"/>
      <c r="I49" s="13"/>
      <c r="J49" s="14"/>
      <c r="K49" s="11" t="s">
        <v>59</v>
      </c>
      <c r="L49" s="12"/>
      <c r="M49" s="13"/>
      <c r="O49" s="102" t="s">
        <v>71</v>
      </c>
      <c r="P49" s="103"/>
      <c r="Q49" s="103"/>
      <c r="R49" s="103"/>
      <c r="S49" s="103"/>
      <c r="T49" s="103"/>
      <c r="U49" s="104"/>
    </row>
    <row r="50" spans="3:21" ht="28.8" x14ac:dyDescent="0.3">
      <c r="C50" s="114" t="s">
        <v>60</v>
      </c>
      <c r="D50" s="115"/>
      <c r="E50" s="45"/>
      <c r="F50" s="16"/>
      <c r="G50" s="17" t="s">
        <v>20</v>
      </c>
      <c r="H50" s="17" t="s">
        <v>27</v>
      </c>
      <c r="I50" s="18" t="s">
        <v>22</v>
      </c>
      <c r="J50" s="46"/>
      <c r="K50" s="45" t="s">
        <v>28</v>
      </c>
      <c r="L50" s="17" t="s">
        <v>29</v>
      </c>
      <c r="M50" s="47" t="s">
        <v>30</v>
      </c>
      <c r="O50" s="97"/>
      <c r="U50" s="98"/>
    </row>
    <row r="51" spans="3:21" x14ac:dyDescent="0.3">
      <c r="C51" s="22" t="s">
        <v>61</v>
      </c>
      <c r="D51" s="48"/>
      <c r="E51" s="45"/>
      <c r="F51" s="16"/>
      <c r="G51" s="17"/>
      <c r="H51" s="17"/>
      <c r="I51" s="18"/>
      <c r="J51" s="46"/>
      <c r="K51" s="45"/>
      <c r="L51" s="17"/>
      <c r="M51" s="47"/>
      <c r="O51" s="97"/>
      <c r="U51" s="98"/>
    </row>
    <row r="52" spans="3:21" x14ac:dyDescent="0.3">
      <c r="C52" s="31"/>
      <c r="D52" s="36" t="s">
        <v>62</v>
      </c>
      <c r="E52" s="49"/>
      <c r="F52" s="50"/>
      <c r="G52" s="53">
        <v>80</v>
      </c>
      <c r="H52" s="53">
        <v>50</v>
      </c>
      <c r="I52" s="54">
        <f>G52*H52</f>
        <v>4000</v>
      </c>
      <c r="J52" s="32"/>
      <c r="K52" s="54">
        <f>G52*L52</f>
        <v>960</v>
      </c>
      <c r="L52" s="53">
        <v>12</v>
      </c>
      <c r="M52" s="54">
        <f>L52*I52</f>
        <v>48000</v>
      </c>
      <c r="O52" s="97"/>
      <c r="U52" s="98"/>
    </row>
    <row r="53" spans="3:21" ht="15" thickBot="1" x14ac:dyDescent="0.35">
      <c r="C53" s="43"/>
      <c r="D53" s="44" t="s">
        <v>63</v>
      </c>
      <c r="E53" s="51"/>
      <c r="F53" s="52"/>
      <c r="G53" s="53">
        <v>800</v>
      </c>
      <c r="H53" s="53">
        <v>10</v>
      </c>
      <c r="I53" s="54">
        <f>H53*G53</f>
        <v>8000</v>
      </c>
      <c r="J53" s="32"/>
      <c r="K53" s="54">
        <f>L53*G53</f>
        <v>9600</v>
      </c>
      <c r="L53" s="53">
        <v>12</v>
      </c>
      <c r="M53" s="54">
        <f>L53*I53</f>
        <v>96000</v>
      </c>
      <c r="O53" s="99" t="s">
        <v>79</v>
      </c>
      <c r="P53" s="111" t="s">
        <v>82</v>
      </c>
      <c r="Q53" s="100"/>
      <c r="R53" s="100"/>
      <c r="S53" s="100"/>
      <c r="T53" s="100"/>
      <c r="U53" s="101"/>
    </row>
    <row r="55" spans="3:21" x14ac:dyDescent="0.3">
      <c r="C55" s="61"/>
      <c r="D55" s="8" t="s">
        <v>64</v>
      </c>
      <c r="E55" s="61"/>
      <c r="F55" s="62"/>
      <c r="G55" s="62"/>
      <c r="H55" s="62"/>
      <c r="I55" s="63">
        <f>SUM(I52:I53)</f>
        <v>12000</v>
      </c>
      <c r="K55" s="61"/>
      <c r="L55" s="62"/>
      <c r="M55" s="63">
        <f>SUM(M52:M53)</f>
        <v>144000</v>
      </c>
    </row>
    <row r="57" spans="3:21" ht="15" thickBot="1" x14ac:dyDescent="0.35"/>
    <row r="58" spans="3:21" ht="15.6" x14ac:dyDescent="0.3">
      <c r="C58" s="93" t="s">
        <v>65</v>
      </c>
      <c r="D58" s="75"/>
      <c r="E58" s="75"/>
      <c r="F58" s="38"/>
      <c r="G58" s="38"/>
      <c r="H58" s="38"/>
      <c r="I58" s="38" t="s">
        <v>66</v>
      </c>
      <c r="J58" s="75"/>
      <c r="K58" s="75"/>
      <c r="L58" s="75"/>
      <c r="M58" s="40" t="s">
        <v>67</v>
      </c>
      <c r="O58" s="102" t="s">
        <v>84</v>
      </c>
      <c r="P58" s="103"/>
      <c r="Q58" s="103"/>
      <c r="R58" s="103"/>
      <c r="S58" s="103"/>
      <c r="T58" s="103"/>
      <c r="U58" s="104"/>
    </row>
    <row r="59" spans="3:21" x14ac:dyDescent="0.3">
      <c r="C59" s="76"/>
      <c r="D59" s="77" t="s">
        <v>68</v>
      </c>
      <c r="E59" s="78"/>
      <c r="F59" s="78"/>
      <c r="G59" s="78"/>
      <c r="H59" s="78"/>
      <c r="I59" s="71">
        <f>I46+I23</f>
        <v>6350</v>
      </c>
      <c r="J59" s="71"/>
      <c r="K59" s="71"/>
      <c r="L59" s="71"/>
      <c r="M59" s="79">
        <f>M46+M23</f>
        <v>76200</v>
      </c>
      <c r="O59" s="97"/>
      <c r="U59" s="98"/>
    </row>
    <row r="60" spans="3:21" x14ac:dyDescent="0.3">
      <c r="C60" s="76"/>
      <c r="D60" s="77" t="s">
        <v>69</v>
      </c>
      <c r="E60" s="78"/>
      <c r="F60" s="78"/>
      <c r="G60" s="78"/>
      <c r="H60" s="78"/>
      <c r="I60" s="71">
        <f>I55</f>
        <v>12000</v>
      </c>
      <c r="J60" s="71"/>
      <c r="K60" s="71"/>
      <c r="L60" s="71"/>
      <c r="M60" s="79">
        <f>M55</f>
        <v>144000</v>
      </c>
      <c r="O60" s="97"/>
      <c r="U60" s="98"/>
    </row>
    <row r="61" spans="3:21" x14ac:dyDescent="0.3">
      <c r="C61" s="76"/>
      <c r="D61" s="77"/>
      <c r="E61" s="78"/>
      <c r="F61" s="78"/>
      <c r="G61" s="78"/>
      <c r="H61" s="78"/>
      <c r="I61" s="71"/>
      <c r="J61" s="71"/>
      <c r="K61" s="71"/>
      <c r="L61" s="71"/>
      <c r="M61" s="79"/>
      <c r="O61" s="97"/>
      <c r="U61" s="98"/>
    </row>
    <row r="62" spans="3:21" x14ac:dyDescent="0.3">
      <c r="C62" s="41"/>
      <c r="D62" s="80" t="s">
        <v>70</v>
      </c>
      <c r="E62" s="26"/>
      <c r="F62" s="26"/>
      <c r="G62" s="26"/>
      <c r="H62" s="26"/>
      <c r="I62" s="81">
        <f>I60-I59</f>
        <v>5650</v>
      </c>
      <c r="J62" s="81"/>
      <c r="K62" s="81"/>
      <c r="L62" s="81"/>
      <c r="M62" s="82">
        <f>M60-M59</f>
        <v>67800</v>
      </c>
      <c r="O62" s="97"/>
      <c r="U62" s="98"/>
    </row>
    <row r="63" spans="3:21" ht="15" thickBot="1" x14ac:dyDescent="0.35">
      <c r="O63" s="99"/>
      <c r="P63" s="111"/>
      <c r="Q63" s="100"/>
      <c r="R63" s="100"/>
      <c r="S63" s="100"/>
      <c r="T63" s="100"/>
      <c r="U63" s="101"/>
    </row>
    <row r="64" spans="3:21" x14ac:dyDescent="0.3">
      <c r="I64" s="96"/>
      <c r="J64" s="1"/>
      <c r="K64" s="1"/>
      <c r="L64" s="1"/>
      <c r="M64" s="96"/>
    </row>
  </sheetData>
  <mergeCells count="6">
    <mergeCell ref="C50:D50"/>
    <mergeCell ref="C17:D17"/>
    <mergeCell ref="C18:D18"/>
    <mergeCell ref="C26:D26"/>
    <mergeCell ref="C27:D27"/>
    <mergeCell ref="C49:D49"/>
  </mergeCells>
  <conditionalFormatting sqref="I64">
    <cfRule type="iconSet" priority="1">
      <iconSet>
        <cfvo type="percent" val="0"/>
        <cfvo type="percent" val="33"/>
        <cfvo type="percent" val="67"/>
      </iconSet>
    </cfRule>
  </conditionalFormatting>
  <hyperlinks>
    <hyperlink ref="E12" r:id="rId1" xr:uid="{2952AC6B-3458-4F37-999E-FCB29E7878EE}"/>
  </hyperlinks>
  <pageMargins left="0.7" right="0.7" top="0.75" bottom="0.75" header="0.3" footer="0.3"/>
  <pageSetup paperSize="9" orientation="landscape" r:id="rId2"/>
  <drawing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51F048297C4D48B2631DC02FF90848" ma:contentTypeVersion="2" ma:contentTypeDescription="Create a new document." ma:contentTypeScope="" ma:versionID="e757e4bcc6f0caea5d327d8ecbd40e3f">
  <xsd:schema xmlns:xsd="http://www.w3.org/2001/XMLSchema" xmlns:xs="http://www.w3.org/2001/XMLSchema" xmlns:p="http://schemas.microsoft.com/office/2006/metadata/properties" xmlns:ns2="59198baa-4b0e-4301-ad32-258eab4553a5" targetNamespace="http://schemas.microsoft.com/office/2006/metadata/properties" ma:root="true" ma:fieldsID="71b33f4c8c16c039b59c5fcfb3e5efe7" ns2:_="">
    <xsd:import namespace="59198baa-4b0e-4301-ad32-258eab4553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198baa-4b0e-4301-ad32-258eab4553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723F45-F67B-4A9B-876E-93AA67DC172C}">
  <ds:schemaRefs>
    <ds:schemaRef ds:uri="59198baa-4b0e-4301-ad32-258eab4553a5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A450EF0-EB84-455C-BAB9-9065C7DC40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198baa-4b0e-4301-ad32-258eab4553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DA8BB6-69AA-47B4-9159-F5F108DF0C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Inschatting Business case </vt:lpstr>
      <vt:lpstr>'Inschatting Business case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Vandenhaute</dc:creator>
  <cp:keywords/>
  <dc:description/>
  <cp:lastModifiedBy>Thomas Vandenhaute</cp:lastModifiedBy>
  <cp:revision/>
  <cp:lastPrinted>2024-02-09T08:24:55Z</cp:lastPrinted>
  <dcterms:created xsi:type="dcterms:W3CDTF">2023-03-14T13:51:40Z</dcterms:created>
  <dcterms:modified xsi:type="dcterms:W3CDTF">2024-02-09T08:49:46Z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0x0101006A51F048297C4D48B2631DC02FF90848</vt:lpwstr>
  </property>
</Properties>
</file>